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amba.chem.gla.ac.uk\forgan-group\Yang Wang\Data\Cell Experiments\Cytotoxicity\CA@MOF-808(Fe)@AuNP@Mn@PEG\"/>
    </mc:Choice>
  </mc:AlternateContent>
  <xr:revisionPtr revIDLastSave="0" documentId="13_ncr:1_{5A93D41F-D203-4B2F-88D7-42B0CDA19DA8}" xr6:coauthVersionLast="47" xr6:coauthVersionMax="47" xr10:uidLastSave="{00000000-0000-0000-0000-000000000000}"/>
  <bookViews>
    <workbookView xWindow="22932" yWindow="-108" windowWidth="30936" windowHeight="16896" xr2:uid="{00000000-000D-0000-FFFF-FFFF00000000}"/>
  </bookViews>
  <sheets>
    <sheet name="23-02-25 12-55-31 Yang-Alamar 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5" i="1" l="1"/>
  <c r="U8" i="1"/>
  <c r="U11" i="1"/>
  <c r="U14" i="1"/>
  <c r="U17" i="1"/>
  <c r="U20" i="1"/>
  <c r="U23" i="1"/>
  <c r="U26" i="1"/>
  <c r="U29" i="1"/>
  <c r="U2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2" i="1"/>
  <c r="L20" i="1"/>
  <c r="L21" i="1"/>
  <c r="L22" i="1"/>
  <c r="L23" i="1"/>
  <c r="L24" i="1"/>
  <c r="L19" i="1"/>
  <c r="K20" i="1"/>
  <c r="K21" i="1"/>
  <c r="K22" i="1"/>
  <c r="K23" i="1"/>
  <c r="K24" i="1"/>
  <c r="K19" i="1"/>
  <c r="J20" i="1"/>
  <c r="J21" i="1"/>
  <c r="J22" i="1"/>
  <c r="J23" i="1"/>
  <c r="J24" i="1"/>
  <c r="J19" i="1"/>
  <c r="I20" i="1"/>
  <c r="I21" i="1"/>
  <c r="I22" i="1"/>
  <c r="I23" i="1"/>
  <c r="I24" i="1"/>
  <c r="I19" i="1"/>
  <c r="H20" i="1"/>
  <c r="H21" i="1"/>
  <c r="H22" i="1"/>
  <c r="H23" i="1"/>
  <c r="H24" i="1"/>
  <c r="H19" i="1"/>
  <c r="G20" i="1"/>
  <c r="G21" i="1"/>
  <c r="G22" i="1"/>
  <c r="G23" i="1"/>
  <c r="G24" i="1"/>
  <c r="G19" i="1"/>
  <c r="F20" i="1"/>
  <c r="F21" i="1"/>
  <c r="F22" i="1"/>
  <c r="F23" i="1"/>
  <c r="F24" i="1"/>
  <c r="F19" i="1"/>
  <c r="E20" i="1"/>
  <c r="E21" i="1"/>
  <c r="E22" i="1"/>
  <c r="E23" i="1"/>
  <c r="E24" i="1"/>
  <c r="E19" i="1"/>
  <c r="D20" i="1"/>
  <c r="D21" i="1"/>
  <c r="D22" i="1"/>
  <c r="D23" i="1"/>
  <c r="D24" i="1"/>
  <c r="D19" i="1"/>
  <c r="C20" i="1"/>
  <c r="C21" i="1"/>
  <c r="C22" i="1"/>
  <c r="C23" i="1"/>
  <c r="C24" i="1"/>
  <c r="C19" i="1"/>
</calcChain>
</file>

<file path=xl/sharedStrings.xml><?xml version="1.0" encoding="utf-8"?>
<sst xmlns="http://schemas.openxmlformats.org/spreadsheetml/2006/main" count="17" uniqueCount="17">
  <si>
    <t>User: USER</t>
  </si>
  <si>
    <t>Path: C:\Program Files (x86)\BMG\CLARIOstar\User\Data</t>
  </si>
  <si>
    <t>Test run no.: 1947</t>
  </si>
  <si>
    <t>Test name: Yang-Alamar Blue</t>
  </si>
  <si>
    <t>Date: 25/02/2023</t>
  </si>
  <si>
    <t>Time: 12:55:31</t>
  </si>
  <si>
    <t>ID1: HepG2-12-WY-03-038-72 h</t>
  </si>
  <si>
    <t>Fluorescence (FI)</t>
  </si>
  <si>
    <t>Well Scan: Average (557-10/593-10)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</si>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</sst>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1"/>
  <sheetViews>
    <sheetView tabSelected="1" workbookViewId="0">
      <selection activeCell="T2" sqref="T2:U29"/>
    </sheetView>
  </sheetViews>
  <sheetFormatPr defaultRowHeight="15" x14ac:dyDescent="0.25"/>
  <cols>
    <col min="19" max="19" width="11" bestFit="1" customWidth="1"/>
    <col min="21" max="21" width="11" bestFit="1" customWidth="1"/>
  </cols>
  <sheetData>
    <row r="1" spans="1:21" x14ac:dyDescent="0.25">
      <c r="A1" t="s">
        <v>0</v>
      </c>
      <c r="B1" t="s">
        <v>1</v>
      </c>
      <c r="C1" t="s">
        <v>2</v>
      </c>
    </row>
    <row r="2" spans="1:21" x14ac:dyDescent="0.25">
      <c r="A2" t="s">
        <v>3</v>
      </c>
      <c r="B2" t="s">
        <v>4</v>
      </c>
      <c r="C2" t="s">
        <v>5</v>
      </c>
      <c r="O2">
        <v>0</v>
      </c>
      <c r="P2">
        <v>77727.400000000009</v>
      </c>
      <c r="Q2">
        <v>82338.600000000006</v>
      </c>
      <c r="R2">
        <f>P2/$Q$2</f>
        <v>0.94399710463865072</v>
      </c>
      <c r="S2">
        <f>R2*100</f>
        <v>94.399710463865077</v>
      </c>
      <c r="T2">
        <v>100</v>
      </c>
      <c r="U2">
        <f>_xlfn.STDEV.P(S2:S4)</f>
        <v>9.2241861600766715</v>
      </c>
    </row>
    <row r="3" spans="1:21" x14ac:dyDescent="0.25">
      <c r="P3">
        <v>93045.400000000009</v>
      </c>
      <c r="R3">
        <f t="shared" ref="R3:R31" si="0">P3/$Q$2</f>
        <v>1.1300337873123905</v>
      </c>
      <c r="S3">
        <f t="shared" ref="S3:S31" si="1">R3*100</f>
        <v>113.00337873123905</v>
      </c>
    </row>
    <row r="4" spans="1:21" x14ac:dyDescent="0.25">
      <c r="A4" t="s">
        <v>6</v>
      </c>
      <c r="P4">
        <v>76243</v>
      </c>
      <c r="R4">
        <f t="shared" si="0"/>
        <v>0.92596910804895871</v>
      </c>
      <c r="S4">
        <f t="shared" si="1"/>
        <v>92.59691080489587</v>
      </c>
    </row>
    <row r="5" spans="1:21" x14ac:dyDescent="0.25">
      <c r="A5" t="s">
        <v>7</v>
      </c>
      <c r="O5">
        <v>1</v>
      </c>
      <c r="P5">
        <v>79859.3</v>
      </c>
      <c r="R5">
        <f t="shared" si="0"/>
        <v>0.96988897066503432</v>
      </c>
      <c r="S5">
        <f t="shared" si="1"/>
        <v>96.988897066503426</v>
      </c>
      <c r="T5">
        <v>97.153218539999997</v>
      </c>
      <c r="U5">
        <f t="shared" ref="U3:U31" si="2">_xlfn.STDEV.P(S5:S7)</f>
        <v>0.22708203204701485</v>
      </c>
    </row>
    <row r="6" spans="1:21" x14ac:dyDescent="0.25">
      <c r="P6">
        <v>80259</v>
      </c>
      <c r="R6">
        <f t="shared" si="0"/>
        <v>0.97474331601460307</v>
      </c>
      <c r="S6">
        <f t="shared" si="1"/>
        <v>97.474331601460307</v>
      </c>
    </row>
    <row r="7" spans="1:21" x14ac:dyDescent="0.25">
      <c r="A7" t="s">
        <v>8</v>
      </c>
      <c r="P7">
        <v>79865.5</v>
      </c>
      <c r="R7">
        <f t="shared" si="0"/>
        <v>0.96996426949207293</v>
      </c>
      <c r="S7">
        <f t="shared" si="1"/>
        <v>96.99642694920729</v>
      </c>
    </row>
    <row r="8" spans="1:21" x14ac:dyDescent="0.25">
      <c r="O8">
        <v>2</v>
      </c>
      <c r="P8">
        <v>82667.8</v>
      </c>
      <c r="R8">
        <f t="shared" si="0"/>
        <v>1.0039981248163072</v>
      </c>
      <c r="S8">
        <f t="shared" si="1"/>
        <v>100.39981248163072</v>
      </c>
      <c r="T8">
        <v>98.869019710000003</v>
      </c>
      <c r="U8">
        <f t="shared" si="2"/>
        <v>1.0841701537231088</v>
      </c>
    </row>
    <row r="9" spans="1:21" x14ac:dyDescent="0.25">
      <c r="B9">
        <v>1</v>
      </c>
      <c r="C9">
        <v>2</v>
      </c>
      <c r="D9">
        <v>3</v>
      </c>
      <c r="E9">
        <v>4</v>
      </c>
      <c r="F9">
        <v>5</v>
      </c>
      <c r="G9">
        <v>6</v>
      </c>
      <c r="H9">
        <v>7</v>
      </c>
      <c r="I9">
        <v>8</v>
      </c>
      <c r="J9">
        <v>9</v>
      </c>
      <c r="K9">
        <v>10</v>
      </c>
      <c r="L9">
        <v>11</v>
      </c>
      <c r="M9">
        <v>12</v>
      </c>
      <c r="P9">
        <v>80715.3</v>
      </c>
      <c r="R9">
        <f t="shared" si="0"/>
        <v>0.98028506678520155</v>
      </c>
      <c r="S9">
        <f t="shared" si="1"/>
        <v>98.028506678520159</v>
      </c>
    </row>
    <row r="10" spans="1:21" x14ac:dyDescent="0.25">
      <c r="A10" t="s">
        <v>9</v>
      </c>
      <c r="B10">
        <v>30.1</v>
      </c>
      <c r="C10">
        <v>35.700000000000003</v>
      </c>
      <c r="D10">
        <v>37.799999999999997</v>
      </c>
      <c r="E10">
        <v>37.700000000000003</v>
      </c>
      <c r="F10">
        <v>38.6</v>
      </c>
      <c r="G10">
        <v>36.9</v>
      </c>
      <c r="H10">
        <v>45</v>
      </c>
      <c r="I10">
        <v>39.1</v>
      </c>
      <c r="J10">
        <v>37.5</v>
      </c>
      <c r="K10">
        <v>43.2</v>
      </c>
      <c r="L10">
        <v>35.4</v>
      </c>
      <c r="M10">
        <v>31.3</v>
      </c>
      <c r="P10">
        <v>80839</v>
      </c>
      <c r="R10">
        <f t="shared" si="0"/>
        <v>0.98178739983434249</v>
      </c>
      <c r="S10">
        <f t="shared" si="1"/>
        <v>98.178739983434255</v>
      </c>
    </row>
    <row r="11" spans="1:21" x14ac:dyDescent="0.25">
      <c r="A11" t="s">
        <v>10</v>
      </c>
      <c r="B11">
        <v>279.8</v>
      </c>
      <c r="C11">
        <v>75372.399999999994</v>
      </c>
      <c r="D11">
        <v>77990.600000000006</v>
      </c>
      <c r="E11">
        <v>86848.5</v>
      </c>
      <c r="F11">
        <v>78210</v>
      </c>
      <c r="G11">
        <v>82570.8</v>
      </c>
      <c r="H11">
        <v>70136.600000000006</v>
      </c>
      <c r="I11">
        <v>73500.899999999994</v>
      </c>
      <c r="J11">
        <v>65654.600000000006</v>
      </c>
      <c r="K11">
        <v>68469.100000000006</v>
      </c>
      <c r="L11">
        <v>63644.5</v>
      </c>
      <c r="M11">
        <v>282.3</v>
      </c>
      <c r="O11">
        <v>3</v>
      </c>
      <c r="P11">
        <v>79448.899999999994</v>
      </c>
      <c r="R11">
        <f t="shared" si="0"/>
        <v>0.96490467411396341</v>
      </c>
      <c r="S11">
        <f t="shared" si="1"/>
        <v>96.490467411396338</v>
      </c>
      <c r="T11">
        <v>96.934811460000006</v>
      </c>
      <c r="U11">
        <f t="shared" si="2"/>
        <v>0.35888864979889762</v>
      </c>
    </row>
    <row r="12" spans="1:21" x14ac:dyDescent="0.25">
      <c r="A12" t="s">
        <v>11</v>
      </c>
      <c r="B12">
        <v>200.2</v>
      </c>
      <c r="C12">
        <v>79888.800000000003</v>
      </c>
      <c r="D12">
        <v>82049.2</v>
      </c>
      <c r="E12">
        <v>107065.9</v>
      </c>
      <c r="F12">
        <v>87358.9</v>
      </c>
      <c r="G12">
        <v>77922.5</v>
      </c>
      <c r="H12">
        <v>76995.600000000006</v>
      </c>
      <c r="I12">
        <v>70955.399999999994</v>
      </c>
      <c r="J12">
        <v>71943.7</v>
      </c>
      <c r="K12">
        <v>70964.800000000003</v>
      </c>
      <c r="L12">
        <v>66739.100000000006</v>
      </c>
      <c r="M12">
        <v>274.5</v>
      </c>
      <c r="P12">
        <v>79822.8</v>
      </c>
      <c r="R12">
        <f t="shared" si="0"/>
        <v>0.96944567918327484</v>
      </c>
      <c r="S12">
        <f t="shared" si="1"/>
        <v>96.944567918327479</v>
      </c>
    </row>
    <row r="13" spans="1:21" x14ac:dyDescent="0.25">
      <c r="A13" t="s">
        <v>12</v>
      </c>
      <c r="B13">
        <v>181.8</v>
      </c>
      <c r="C13">
        <v>95206.8</v>
      </c>
      <c r="D13">
        <v>82448.899999999994</v>
      </c>
      <c r="E13">
        <v>84903.8</v>
      </c>
      <c r="F13">
        <v>81746.7</v>
      </c>
      <c r="G13">
        <v>82685.7</v>
      </c>
      <c r="H13">
        <v>78159.199999999997</v>
      </c>
      <c r="I13">
        <v>72045.2</v>
      </c>
      <c r="J13">
        <v>71246.399999999994</v>
      </c>
      <c r="K13">
        <v>69046.399999999994</v>
      </c>
      <c r="L13">
        <v>64436.800000000003</v>
      </c>
      <c r="M13">
        <v>225.5</v>
      </c>
      <c r="P13">
        <v>80172.599999999991</v>
      </c>
      <c r="R13">
        <f t="shared" si="0"/>
        <v>0.97369399042490379</v>
      </c>
      <c r="S13">
        <f t="shared" si="1"/>
        <v>97.369399042490386</v>
      </c>
    </row>
    <row r="14" spans="1:21" x14ac:dyDescent="0.25">
      <c r="A14" t="s">
        <v>13</v>
      </c>
      <c r="B14">
        <v>200.5</v>
      </c>
      <c r="C14">
        <v>78404.399999999994</v>
      </c>
      <c r="D14">
        <v>82055.399999999994</v>
      </c>
      <c r="E14">
        <v>82951.3</v>
      </c>
      <c r="F14">
        <v>82120.600000000006</v>
      </c>
      <c r="G14">
        <v>84933.8</v>
      </c>
      <c r="H14">
        <v>77168</v>
      </c>
      <c r="I14">
        <v>75699.899999999994</v>
      </c>
      <c r="J14">
        <v>73748.100000000006</v>
      </c>
      <c r="K14">
        <v>71965.899999999994</v>
      </c>
      <c r="L14">
        <v>66481.100000000006</v>
      </c>
      <c r="M14">
        <v>267.2</v>
      </c>
      <c r="O14">
        <v>4</v>
      </c>
      <c r="P14">
        <v>80241.600000000006</v>
      </c>
      <c r="R14">
        <f t="shared" si="0"/>
        <v>0.97453199350001096</v>
      </c>
      <c r="S14">
        <f t="shared" si="1"/>
        <v>97.4531993500011</v>
      </c>
      <c r="T14">
        <v>97.51149522</v>
      </c>
      <c r="U14">
        <f t="shared" si="2"/>
        <v>5.9236346646496685E-2</v>
      </c>
    </row>
    <row r="15" spans="1:21" x14ac:dyDescent="0.25">
      <c r="A15" t="s">
        <v>14</v>
      </c>
      <c r="B15">
        <v>149.9</v>
      </c>
      <c r="C15">
        <v>99550.399999999994</v>
      </c>
      <c r="D15">
        <v>85400.7</v>
      </c>
      <c r="E15">
        <v>83075</v>
      </c>
      <c r="F15">
        <v>82470.399999999994</v>
      </c>
      <c r="G15">
        <v>82599.899999999994</v>
      </c>
      <c r="H15">
        <v>76745.8</v>
      </c>
      <c r="I15">
        <v>74057.399999999994</v>
      </c>
      <c r="J15">
        <v>71211.100000000006</v>
      </c>
      <c r="K15">
        <v>67618.8</v>
      </c>
      <c r="L15">
        <v>68953.8</v>
      </c>
      <c r="M15">
        <v>186.5</v>
      </c>
      <c r="P15">
        <v>80356.5</v>
      </c>
      <c r="R15">
        <f t="shared" si="0"/>
        <v>0.97592745079464549</v>
      </c>
      <c r="S15">
        <f t="shared" si="1"/>
        <v>97.592745079464549</v>
      </c>
    </row>
    <row r="16" spans="1:21" x14ac:dyDescent="0.25">
      <c r="A16" t="s">
        <v>15</v>
      </c>
      <c r="B16">
        <v>37.4</v>
      </c>
      <c r="C16">
        <v>2161.4</v>
      </c>
      <c r="D16">
        <v>2189.9</v>
      </c>
      <c r="E16">
        <v>2236</v>
      </c>
      <c r="F16">
        <v>2297.8000000000002</v>
      </c>
      <c r="G16">
        <v>2329.1999999999998</v>
      </c>
      <c r="H16">
        <v>2944.2</v>
      </c>
      <c r="I16">
        <v>2236.1999999999998</v>
      </c>
      <c r="J16">
        <v>2230.9</v>
      </c>
      <c r="K16">
        <v>2435</v>
      </c>
      <c r="L16">
        <v>2187</v>
      </c>
      <c r="M16">
        <v>40.799999999999997</v>
      </c>
      <c r="P16">
        <v>80270.7</v>
      </c>
      <c r="R16">
        <f t="shared" si="0"/>
        <v>0.97488541218820812</v>
      </c>
      <c r="S16">
        <f t="shared" si="1"/>
        <v>97.488541218820814</v>
      </c>
    </row>
    <row r="17" spans="1:21" x14ac:dyDescent="0.25">
      <c r="A17" t="s">
        <v>16</v>
      </c>
      <c r="B17">
        <v>32.4</v>
      </c>
      <c r="C17">
        <v>33.200000000000003</v>
      </c>
      <c r="D17">
        <v>31.8</v>
      </c>
      <c r="E17">
        <v>33.299999999999997</v>
      </c>
      <c r="F17">
        <v>34.1</v>
      </c>
      <c r="G17">
        <v>33.700000000000003</v>
      </c>
      <c r="H17">
        <v>34.200000000000003</v>
      </c>
      <c r="I17">
        <v>34.9</v>
      </c>
      <c r="J17">
        <v>33.6</v>
      </c>
      <c r="K17">
        <v>33.4</v>
      </c>
      <c r="L17">
        <v>32.1</v>
      </c>
      <c r="M17">
        <v>30.7</v>
      </c>
      <c r="O17">
        <v>5</v>
      </c>
      <c r="P17">
        <v>74051.400000000009</v>
      </c>
      <c r="R17">
        <f t="shared" si="0"/>
        <v>0.89935218718802612</v>
      </c>
      <c r="S17">
        <f t="shared" si="1"/>
        <v>89.935218718802616</v>
      </c>
      <c r="T17">
        <v>90.47607481</v>
      </c>
      <c r="U17">
        <f t="shared" si="2"/>
        <v>0.62272700953530968</v>
      </c>
    </row>
    <row r="18" spans="1:21" x14ac:dyDescent="0.25">
      <c r="P18">
        <v>75215</v>
      </c>
      <c r="R18">
        <f t="shared" si="0"/>
        <v>0.91348407672707566</v>
      </c>
      <c r="S18">
        <f t="shared" si="1"/>
        <v>91.348407672707566</v>
      </c>
    </row>
    <row r="19" spans="1:21" x14ac:dyDescent="0.25">
      <c r="C19">
        <f>C11-2161.4</f>
        <v>73211</v>
      </c>
      <c r="D19">
        <f>D11-2189.9</f>
        <v>75800.700000000012</v>
      </c>
      <c r="E19">
        <f>E11-2236</f>
        <v>84612.5</v>
      </c>
      <c r="F19">
        <f>F11-2297.8</f>
        <v>75912.2</v>
      </c>
      <c r="G19">
        <f>G11-2329.2</f>
        <v>80241.600000000006</v>
      </c>
      <c r="H19">
        <f>H11-2944.2</f>
        <v>67192.400000000009</v>
      </c>
      <c r="I19">
        <f>I11-2236.2</f>
        <v>71264.7</v>
      </c>
      <c r="J19">
        <f>J11-2230.9</f>
        <v>63423.700000000004</v>
      </c>
      <c r="K19">
        <f>K11-2435</f>
        <v>66034.100000000006</v>
      </c>
      <c r="L19">
        <f>L11-2187</f>
        <v>61457.5</v>
      </c>
      <c r="P19">
        <v>74223.8</v>
      </c>
      <c r="R19">
        <f t="shared" si="0"/>
        <v>0.90144598037858303</v>
      </c>
      <c r="S19">
        <f t="shared" si="1"/>
        <v>90.144598037858302</v>
      </c>
    </row>
    <row r="20" spans="1:21" x14ac:dyDescent="0.25">
      <c r="C20">
        <f t="shared" ref="C20:C24" si="3">C12-2161.4</f>
        <v>77727.400000000009</v>
      </c>
      <c r="D20">
        <f t="shared" ref="D20:D24" si="4">D12-2189.9</f>
        <v>79859.3</v>
      </c>
      <c r="E20">
        <f t="shared" ref="E20:E24" si="5">E12-2236</f>
        <v>104829.9</v>
      </c>
      <c r="F20">
        <f t="shared" ref="F20:F24" si="6">F12-2297.8</f>
        <v>85061.099999999991</v>
      </c>
      <c r="G20">
        <f t="shared" ref="G20:G24" si="7">G12-2329.2</f>
        <v>75593.3</v>
      </c>
      <c r="H20">
        <f t="shared" ref="H20:H24" si="8">H12-2944.2</f>
        <v>74051.400000000009</v>
      </c>
      <c r="I20">
        <f t="shared" ref="I20:I24" si="9">I12-2236.2</f>
        <v>68719.199999999997</v>
      </c>
      <c r="J20">
        <f t="shared" ref="J20:J24" si="10">J12-2230.9</f>
        <v>69712.800000000003</v>
      </c>
      <c r="K20">
        <f t="shared" ref="K20:K24" si="11">K12-2435</f>
        <v>68529.8</v>
      </c>
      <c r="L20">
        <f t="shared" ref="L20:L24" si="12">L12-2187</f>
        <v>64552.100000000006</v>
      </c>
      <c r="O20">
        <v>6</v>
      </c>
      <c r="P20">
        <v>71264.7</v>
      </c>
      <c r="R20">
        <f t="shared" si="0"/>
        <v>0.8655077934285984</v>
      </c>
      <c r="S20">
        <f t="shared" si="1"/>
        <v>86.55077934285984</v>
      </c>
      <c r="T20">
        <v>86.186754050000005</v>
      </c>
      <c r="U20">
        <f t="shared" si="2"/>
        <v>1.0303524360850091</v>
      </c>
    </row>
    <row r="21" spans="1:21" x14ac:dyDescent="0.25">
      <c r="C21">
        <f t="shared" si="3"/>
        <v>93045.400000000009</v>
      </c>
      <c r="D21">
        <f t="shared" si="4"/>
        <v>80259</v>
      </c>
      <c r="E21">
        <f t="shared" si="5"/>
        <v>82667.8</v>
      </c>
      <c r="F21">
        <f t="shared" si="6"/>
        <v>79448.899999999994</v>
      </c>
      <c r="G21">
        <f t="shared" si="7"/>
        <v>80356.5</v>
      </c>
      <c r="H21">
        <f t="shared" si="8"/>
        <v>75215</v>
      </c>
      <c r="I21">
        <f t="shared" si="9"/>
        <v>69809</v>
      </c>
      <c r="J21">
        <f t="shared" si="10"/>
        <v>69015.5</v>
      </c>
      <c r="K21">
        <f t="shared" si="11"/>
        <v>66611.399999999994</v>
      </c>
      <c r="L21">
        <f t="shared" si="12"/>
        <v>62249.8</v>
      </c>
      <c r="P21">
        <v>69809</v>
      </c>
      <c r="R21">
        <f t="shared" si="0"/>
        <v>0.84782835753826269</v>
      </c>
      <c r="S21">
        <f t="shared" si="1"/>
        <v>84.782835753826262</v>
      </c>
    </row>
    <row r="22" spans="1:21" x14ac:dyDescent="0.25">
      <c r="C22">
        <f t="shared" si="3"/>
        <v>76243</v>
      </c>
      <c r="D22">
        <f t="shared" si="4"/>
        <v>79865.5</v>
      </c>
      <c r="E22">
        <f t="shared" si="5"/>
        <v>80715.3</v>
      </c>
      <c r="F22">
        <f t="shared" si="6"/>
        <v>79822.8</v>
      </c>
      <c r="G22">
        <f t="shared" si="7"/>
        <v>82604.600000000006</v>
      </c>
      <c r="H22">
        <f t="shared" si="8"/>
        <v>74223.8</v>
      </c>
      <c r="I22">
        <f t="shared" si="9"/>
        <v>73463.7</v>
      </c>
      <c r="J22">
        <f t="shared" si="10"/>
        <v>71517.200000000012</v>
      </c>
      <c r="K22">
        <f t="shared" si="11"/>
        <v>69530.899999999994</v>
      </c>
      <c r="L22">
        <f t="shared" si="12"/>
        <v>64294.100000000006</v>
      </c>
      <c r="P22">
        <v>71821.2</v>
      </c>
      <c r="R22">
        <f t="shared" si="0"/>
        <v>0.87226647040391736</v>
      </c>
      <c r="S22">
        <f t="shared" si="1"/>
        <v>87.22664704039174</v>
      </c>
    </row>
    <row r="23" spans="1:21" x14ac:dyDescent="0.25">
      <c r="C23">
        <f t="shared" si="3"/>
        <v>97389</v>
      </c>
      <c r="D23">
        <f t="shared" si="4"/>
        <v>83210.8</v>
      </c>
      <c r="E23">
        <f t="shared" si="5"/>
        <v>80839</v>
      </c>
      <c r="F23">
        <f t="shared" si="6"/>
        <v>80172.599999999991</v>
      </c>
      <c r="G23">
        <f t="shared" si="7"/>
        <v>80270.7</v>
      </c>
      <c r="H23">
        <f t="shared" si="8"/>
        <v>73801.600000000006</v>
      </c>
      <c r="I23">
        <f t="shared" si="9"/>
        <v>71821.2</v>
      </c>
      <c r="J23">
        <f t="shared" si="10"/>
        <v>68980.200000000012</v>
      </c>
      <c r="K23">
        <f t="shared" si="11"/>
        <v>65183.8</v>
      </c>
      <c r="L23">
        <f t="shared" si="12"/>
        <v>66766.8</v>
      </c>
      <c r="O23">
        <v>7</v>
      </c>
      <c r="P23">
        <v>69712.800000000003</v>
      </c>
      <c r="R23">
        <f t="shared" si="0"/>
        <v>0.84666001122195422</v>
      </c>
      <c r="S23">
        <f t="shared" si="1"/>
        <v>84.666001122195425</v>
      </c>
      <c r="T23">
        <v>84.08713127</v>
      </c>
      <c r="U23">
        <f t="shared" si="2"/>
        <v>0.40969682073861291</v>
      </c>
    </row>
    <row r="24" spans="1:21" x14ac:dyDescent="0.25">
      <c r="C24">
        <f t="shared" si="3"/>
        <v>0</v>
      </c>
      <c r="D24">
        <f t="shared" si="4"/>
        <v>0</v>
      </c>
      <c r="E24">
        <f t="shared" si="5"/>
        <v>0</v>
      </c>
      <c r="F24">
        <f t="shared" si="6"/>
        <v>0</v>
      </c>
      <c r="G24">
        <f t="shared" si="7"/>
        <v>0</v>
      </c>
      <c r="H24">
        <f t="shared" si="8"/>
        <v>0</v>
      </c>
      <c r="I24">
        <f t="shared" si="9"/>
        <v>0</v>
      </c>
      <c r="J24">
        <f t="shared" si="10"/>
        <v>0</v>
      </c>
      <c r="K24">
        <f t="shared" si="11"/>
        <v>0</v>
      </c>
      <c r="L24">
        <f t="shared" si="12"/>
        <v>0</v>
      </c>
      <c r="P24">
        <v>69015.5</v>
      </c>
      <c r="R24">
        <f t="shared" si="0"/>
        <v>0.83819132217453296</v>
      </c>
      <c r="S24">
        <f t="shared" si="1"/>
        <v>83.819132217453301</v>
      </c>
    </row>
    <row r="25" spans="1:21" x14ac:dyDescent="0.25">
      <c r="P25">
        <v>68980.200000000012</v>
      </c>
      <c r="R25">
        <f t="shared" si="0"/>
        <v>0.83776260465929719</v>
      </c>
      <c r="S25">
        <f t="shared" si="1"/>
        <v>83.776260465929724</v>
      </c>
    </row>
    <row r="26" spans="1:21" x14ac:dyDescent="0.25">
      <c r="O26">
        <v>8</v>
      </c>
      <c r="P26">
        <v>66034.100000000006</v>
      </c>
      <c r="R26">
        <f t="shared" si="0"/>
        <v>0.80198230234665158</v>
      </c>
      <c r="S26">
        <f t="shared" si="1"/>
        <v>80.198230234665161</v>
      </c>
      <c r="T26">
        <v>81.442280210000007</v>
      </c>
      <c r="U26">
        <f t="shared" si="2"/>
        <v>1.2955935053784893</v>
      </c>
    </row>
    <row r="27" spans="1:21" x14ac:dyDescent="0.25">
      <c r="P27">
        <v>68529.8</v>
      </c>
      <c r="R27">
        <f t="shared" si="0"/>
        <v>0.83229250922410625</v>
      </c>
      <c r="S27">
        <f t="shared" si="1"/>
        <v>83.229250922410628</v>
      </c>
    </row>
    <row r="28" spans="1:21" x14ac:dyDescent="0.25">
      <c r="P28">
        <v>66611.399999999994</v>
      </c>
      <c r="R28">
        <f t="shared" si="0"/>
        <v>0.80899359474171273</v>
      </c>
      <c r="S28">
        <f t="shared" si="1"/>
        <v>80.899359474171277</v>
      </c>
    </row>
    <row r="29" spans="1:21" x14ac:dyDescent="0.25">
      <c r="O29">
        <v>9</v>
      </c>
      <c r="P29">
        <v>64552.100000000006</v>
      </c>
      <c r="R29">
        <f t="shared" si="0"/>
        <v>0.78398345369000688</v>
      </c>
      <c r="S29">
        <f t="shared" si="1"/>
        <v>78.398345369000694</v>
      </c>
      <c r="T29">
        <v>77.361852970000001</v>
      </c>
      <c r="U29">
        <f t="shared" si="2"/>
        <v>1.2508149804440258</v>
      </c>
    </row>
    <row r="30" spans="1:21" x14ac:dyDescent="0.25">
      <c r="P30">
        <v>62249.8</v>
      </c>
      <c r="R30">
        <f t="shared" si="0"/>
        <v>0.75602208441727203</v>
      </c>
      <c r="S30">
        <f t="shared" si="1"/>
        <v>75.6022084417272</v>
      </c>
    </row>
    <row r="31" spans="1:21" x14ac:dyDescent="0.25">
      <c r="P31">
        <v>64294.100000000006</v>
      </c>
      <c r="R31">
        <f t="shared" si="0"/>
        <v>0.78085005088743309</v>
      </c>
      <c r="S31">
        <f t="shared" si="1"/>
        <v>78.085005088743316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23-02-25 12-55-31 Yang-Alamar 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Yang Wang (PGR)</cp:lastModifiedBy>
  <dcterms:created xsi:type="dcterms:W3CDTF">2023-02-25T13:01:27Z</dcterms:created>
  <dcterms:modified xsi:type="dcterms:W3CDTF">2023-02-25T13:12:36Z</dcterms:modified>
</cp:coreProperties>
</file>